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mc:AlternateContent xmlns:mc="http://schemas.openxmlformats.org/markup-compatibility/2006">
    <mc:Choice Requires="x15">
      <x15ac:absPath xmlns:x15ac="http://schemas.microsoft.com/office/spreadsheetml/2010/11/ac" url="C:\Users\billy.polasek\Downloads\"/>
    </mc:Choice>
  </mc:AlternateContent>
  <xr:revisionPtr revIDLastSave="0" documentId="13_ncr:1_{9E838381-155C-4974-9BAA-87E9AE75D7C5}" xr6:coauthVersionLast="36" xr6:coauthVersionMax="36" xr10:uidLastSave="{00000000-0000-0000-0000-000000000000}"/>
  <bookViews>
    <workbookView xWindow="0" yWindow="0" windowWidth="25200" windowHeight="11775" tabRatio="866"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4" l="1"/>
  <c r="B11" i="4"/>
  <c r="B10" i="4"/>
  <c r="J15" i="3"/>
  <c r="J14" i="3"/>
  <c r="J13" i="3"/>
  <c r="J12" i="3"/>
  <c r="J11" i="3"/>
  <c r="J10" i="3"/>
  <c r="B17" i="4"/>
  <c r="B24" i="4"/>
  <c r="B15" i="4"/>
  <c r="B22" i="4"/>
  <c r="B16" i="4"/>
  <c r="B23" i="4"/>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B4" i="3"/>
  <c r="B3" i="3"/>
  <c r="C3" i="2"/>
  <c r="C4" i="2"/>
  <c r="C5" i="2"/>
  <c r="C6" i="2"/>
</calcChain>
</file>

<file path=xl/sharedStrings.xml><?xml version="1.0" encoding="utf-8"?>
<sst xmlns="http://schemas.openxmlformats.org/spreadsheetml/2006/main" count="449" uniqueCount="316">
  <si>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</si>
  <si>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</si>
  <si>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</si>
  <si>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</si>
  <si>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</si>
  <si>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</si>
  <si>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</si>
  <si>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</si>
  <si>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</si>
  <si>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</si>
  <si>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</si>
  <si>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</si>
  <si>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</si>
  <si>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</si>
  <si>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</si>
  <si>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</si>
  <si>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</si>
  <si>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</si>
  <si>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</si>
  <si>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</si>
  <si>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</si>
  <si>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</si>
  <si>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</si>
  <si>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</si>
  <si>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</si>
  <si>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</si>
  <si>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</si>
  <si>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</si>
  <si>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</si>
  <si>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</si>
  <si>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</si>
  <si>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</si>
  <si>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</si>
  <si>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</si>
  <si>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</si>
  <si>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</si>
  <si>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</si>
  <si>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</si>
  <si>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</si>
  <si>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</si>
  <si>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</si>
  <si>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</si>
  <si>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</si>
  <si>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</si>
  <si>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</si>
  <si>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</si>
  <si>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</si>
  <si>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</si>
  <si>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</si>
  <si>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</si>
  <si>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</si>
  <si>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</si>
  <si>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</si>
  <si>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</si>
  <si>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</si>
  <si>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</si>
  <si>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</si>
  <si>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</si>
  <si>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</si>
  <si>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</si>
  <si>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</si>
  <si>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</si>
  <si>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</si>
  <si>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</si>
  <si>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</si>
  <si>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</si>
  <si>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</si>
  <si>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</si>
  <si>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</si>
  <si>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</si>
  <si>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</si>
  <si>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</si>
  <si>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</si>
  <si>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</si>
  <si>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</si>
  <si>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</si>
  <si>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</si>
  <si>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</si>
  <si>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</si>
  <si>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</si>
  <si>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</si>
  <si>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</si>
  <si>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</si>
  <si>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</si>
  <si>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</si>
  <si>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</si>
  <si>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</si>
  <si>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</si>
  <si>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</si>
  <si>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</si>
  <si>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</si>
  <si>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</si>
  <si>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</si>
  <si>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</si>
  <si>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</si>
  <si>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</si>
  <si>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</si>
  <si>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</si>
  <si>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</si>
  <si>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</si>
  <si>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</si>
  <si>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</si>
  <si>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</si>
  <si>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</si>
  <si>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</si>
  <si>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</si>
  <si>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</si>
  <si>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</si>
  <si>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</si>
  <si>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</si>
  <si>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</si>
  <si>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</si>
  <si>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</si>
  <si>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</si>
  <si>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</si>
  <si>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</si>
  <si>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</si>
  <si>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</si>
  <si>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</si>
  <si>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</si>
  <si>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</si>
  <si>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</si>
  <si>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</si>
  <si>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</si>
  <si>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</si>
  <si>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</si>
  <si>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</si>
  <si>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</si>
  <si>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</si>
  <si>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</si>
  <si>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</si>
  <si>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</si>
  <si>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</si>
  <si>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</si>
  <si>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</si>
  <si>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</si>
  <si>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</si>
  <si>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</si>
  <si>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</si>
  <si>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</si>
  <si>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</si>
  <si>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</si>
  <si>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</si>
  <si>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</si>
  <si>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</si>
  <si>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</si>
  <si>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</si>
  <si>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</si>
  <si>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</si>
  <si>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</si>
  <si>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</si>
  <si>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</si>
  <si>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</si>
  <si>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</si>
  <si>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</si>
  <si>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</si>
  <si>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</si>
  <si>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</si>
  <si>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</si>
  <si>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</si>
  <si>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</si>
  <si>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</si>
  <si>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</si>
  <si>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</si>
  <si>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</si>
  <si>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</si>
  <si>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</si>
  <si>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</si>
  <si>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</si>
  <si>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</si>
  <si>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</si>
  <si>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</si>
  <si>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</si>
  <si>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</si>
  <si>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</si>
  <si>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</si>
  <si>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</si>
  <si>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</si>
  <si>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</si>
  <si>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</si>
  <si>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</si>
  <si>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</si>
  <si>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</si>
  <si>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</si>
  <si>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</si>
  <si>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</si>
  <si>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</si>
  <si>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</si>
  <si>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</si>
  <si>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</si>
  <si>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</si>
  <si>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</si>
  <si>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</si>
  <si>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</si>
  <si>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</si>
  <si>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</si>
  <si>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</si>
  <si>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</si>
  <si>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</si>
  <si>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</si>
  <si>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</si>
  <si>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</si>
  <si>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</si>
  <si>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</si>
  <si>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</si>
  <si>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</si>
  <si>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</si>
  <si>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</si>
  <si>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</si>
  <si>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</si>
  <si>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</si>
  <si>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</si>
  <si>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</si>
  <si>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</si>
  <si>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</si>
  <si>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</si>
  <si>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</si>
  <si>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</si>
  <si>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</si>
  <si>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</si>
  <si>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</si>
  <si>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</si>
  <si>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</si>
  <si>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</si>
  <si>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</si>
  <si>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</si>
  <si>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</si>
  <si>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</si>
  <si>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</si>
  <si>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</si>
  <si>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</si>
  <si>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</si>
  <si>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</si>
  <si>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</si>
  <si>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</si>
  <si>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</si>
  <si>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</si>
  <si>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</si>
  <si>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</si>
  <si>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</si>
  <si>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</si>
  <si>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</si>
  <si>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</si>
  <si>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</si>
  <si>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</si>
  <si>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</si>
  <si>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</si>
  <si>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</si>
  <si>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</si>
  <si>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</si>
  <si>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</si>
  <si>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</si>
  <si>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</si>
  <si>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</si>
  <si>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</si>
  <si>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</si>
  <si>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</si>
  <si>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</si>
  <si>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</si>
  <si>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</si>
  <si>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</si>
  <si>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</si>
  <si>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</si>
  <si>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</si>
  <si>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</si>
  <si>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</si>
  <si>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</si>
  <si>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</si>
  <si>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</si>
  <si>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</si>
  <si>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</si>
  <si>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</si>
  <si>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</si>
  <si>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</si>
  <si>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</si>
  <si>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</si>
  <si>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</si>
  <si>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</si>
  <si>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</si>
  <si>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</si>
  <si>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</si>
  <si>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</si>
  <si>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</si>
  <si>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</si>
  <si>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</si>
  <si>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</si>
  <si>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</si>
  <si>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</si>
  <si>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</si>
  <si>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</si>
  <si>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</si>
  <si>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</si>
  <si>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</si>
  <si>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</si>
  <si>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</si>
  <si>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</si>
  <si>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</si>
  <si>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</si>
  <si>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</si>
  <si>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Refunding</t>
  </si>
  <si>
    <t>New Money</t>
  </si>
  <si>
    <t>Unlimited Tax Refunding Bonds, Series 2015</t>
  </si>
  <si>
    <t>Wilson</t>
  </si>
  <si>
    <t>Stockdale ISD</t>
  </si>
  <si>
    <t>Becky Stewart</t>
  </si>
  <si>
    <t>Business Manager</t>
  </si>
  <si>
    <t>503 South Fourth Street</t>
  </si>
  <si>
    <t>Stockdale</t>
  </si>
  <si>
    <t>Unlimited Tax School Building Qualified School Construction Bonds, Taxable Series 2011</t>
  </si>
  <si>
    <t>Excludes from interest calculation an amount equal to the Refundable Tax Credit anticipated to be received from the United States Department of the Treasury resulting from the District's designation of the Bonds as "qualified school construction bonds" and election to treat them as "qualified bonds" under the Code.</t>
  </si>
  <si>
    <t>Unlimited Tax Refunding Bonds, Series 2016</t>
  </si>
  <si>
    <t>becky.stewart@stockdaleisd.org</t>
  </si>
  <si>
    <t>Time Warrants, Series 2016</t>
  </si>
  <si>
    <t>Time Warrants, Series 2017</t>
  </si>
  <si>
    <t>www.stockdaleisd.org</t>
  </si>
  <si>
    <t>MAC of Texas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</si>
</sst>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zoomScale="85" zoomScaleNormal="85" zoomScalePageLayoutView="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303</v>
      </c>
    </row>
    <row r="5" spans="1:2" x14ac:dyDescent="0.25">
      <c r="A5" s="71" t="s">
        <v>238</v>
      </c>
      <c r="B5" s="76" t="s">
        <v>17</v>
      </c>
    </row>
    <row r="6" spans="1:2" x14ac:dyDescent="0.25">
      <c r="A6" s="14" t="s">
        <v>22</v>
      </c>
      <c r="B6" s="77"/>
    </row>
    <row r="7" spans="1:2" x14ac:dyDescent="0.25">
      <c r="A7" s="14" t="s">
        <v>239</v>
      </c>
      <c r="B7" s="76">
        <v>2018</v>
      </c>
    </row>
    <row r="8" spans="1:2" x14ac:dyDescent="0.25">
      <c r="A8" s="14" t="s">
        <v>240</v>
      </c>
      <c r="B8" s="78">
        <v>42917</v>
      </c>
    </row>
    <row r="9" spans="1:2" x14ac:dyDescent="0.25">
      <c r="A9" s="14" t="s">
        <v>14</v>
      </c>
      <c r="B9" s="72">
        <f>IF(ISBLANK(B8),"",DATE(YEAR(B8)+1,MONTH(B8),DAY(B8)-1))</f>
        <v>43281</v>
      </c>
    </row>
    <row r="10" spans="1:2" x14ac:dyDescent="0.25">
      <c r="A10" s="14" t="s">
        <v>21</v>
      </c>
      <c r="B10" s="78" t="s">
        <v>314</v>
      </c>
    </row>
    <row r="11" spans="1:2" x14ac:dyDescent="0.25">
      <c r="A11" s="14" t="s">
        <v>241</v>
      </c>
      <c r="B11" s="79">
        <v>8309963551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304</v>
      </c>
    </row>
    <row r="17" spans="1:2" x14ac:dyDescent="0.25">
      <c r="A17" s="18" t="s">
        <v>244</v>
      </c>
      <c r="B17" s="76" t="s">
        <v>305</v>
      </c>
    </row>
    <row r="18" spans="1:2" x14ac:dyDescent="0.25">
      <c r="A18" s="18" t="s">
        <v>245</v>
      </c>
      <c r="B18" s="79">
        <v>8309963551</v>
      </c>
    </row>
    <row r="19" spans="1:2" x14ac:dyDescent="0.25">
      <c r="A19" s="18" t="s">
        <v>4</v>
      </c>
      <c r="B19" s="76" t="s">
        <v>311</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v>78160</v>
      </c>
    </row>
    <row r="24" spans="1:2" x14ac:dyDescent="0.25">
      <c r="A24" s="18" t="s">
        <v>249</v>
      </c>
      <c r="B24" s="76" t="s">
        <v>302</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tabSelected="1"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Stockdale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5" t="s">
        <v>308</v>
      </c>
      <c r="B10" s="85"/>
      <c r="C10" s="83">
        <v>3250000</v>
      </c>
      <c r="D10" s="83">
        <v>2055000</v>
      </c>
      <c r="E10" s="84">
        <v>2232433.75</v>
      </c>
      <c r="F10" s="86">
        <v>46249</v>
      </c>
      <c r="G10" s="82" t="s">
        <v>12</v>
      </c>
      <c r="H10" s="84">
        <v>3185000</v>
      </c>
      <c r="I10" s="84">
        <v>3185000</v>
      </c>
      <c r="J10" s="84">
        <f t="shared" ref="J10:J11" si="0">H10-I10</f>
        <v>0</v>
      </c>
      <c r="K10" s="87" t="s">
        <v>300</v>
      </c>
      <c r="L10" s="82" t="s">
        <v>12</v>
      </c>
      <c r="M10" s="81" t="s">
        <v>77</v>
      </c>
      <c r="N10" s="81" t="s">
        <v>48</v>
      </c>
      <c r="O10" s="82" t="s">
        <v>77</v>
      </c>
      <c r="P10" s="82" t="s">
        <v>77</v>
      </c>
      <c r="Q10" s="82"/>
      <c r="R10" s="85" t="s">
        <v>309</v>
      </c>
      <c r="S10" s="85"/>
    </row>
    <row r="11" spans="1:19" s="3" customFormat="1" x14ac:dyDescent="0.25">
      <c r="A11" s="85" t="s">
        <v>301</v>
      </c>
      <c r="B11" s="85"/>
      <c r="C11" s="83">
        <v>3980000</v>
      </c>
      <c r="D11" s="83">
        <v>3980000</v>
      </c>
      <c r="E11" s="84">
        <v>5220137.5</v>
      </c>
      <c r="F11" s="86">
        <v>48441</v>
      </c>
      <c r="G11" s="82" t="s">
        <v>12</v>
      </c>
      <c r="H11" s="84">
        <v>4322523.4400000004</v>
      </c>
      <c r="I11" s="84">
        <v>4322523.4400000004</v>
      </c>
      <c r="J11" s="84">
        <f t="shared" si="0"/>
        <v>0</v>
      </c>
      <c r="K11" s="87" t="s">
        <v>299</v>
      </c>
      <c r="L11" s="82" t="s">
        <v>12</v>
      </c>
      <c r="M11" s="81" t="s">
        <v>77</v>
      </c>
      <c r="N11" s="81" t="s">
        <v>48</v>
      </c>
      <c r="O11" s="82" t="s">
        <v>77</v>
      </c>
      <c r="P11" s="82" t="s">
        <v>77</v>
      </c>
      <c r="Q11" s="82"/>
      <c r="R11" s="85"/>
      <c r="S11" s="85"/>
    </row>
    <row r="12" spans="1:19" s="3" customFormat="1" x14ac:dyDescent="0.25">
      <c r="A12" s="85" t="s">
        <v>310</v>
      </c>
      <c r="B12" s="85"/>
      <c r="C12" s="83">
        <v>1225000</v>
      </c>
      <c r="D12" s="83">
        <v>925000</v>
      </c>
      <c r="E12" s="84">
        <v>1023600</v>
      </c>
      <c r="F12" s="86">
        <v>45337</v>
      </c>
      <c r="G12" s="82" t="s">
        <v>12</v>
      </c>
      <c r="H12" s="84">
        <v>1250050</v>
      </c>
      <c r="I12" s="84">
        <v>1250050</v>
      </c>
      <c r="J12" s="84">
        <f>H12-I12</f>
        <v>0</v>
      </c>
      <c r="K12" s="87" t="s">
        <v>299</v>
      </c>
      <c r="L12" s="82" t="s">
        <v>13</v>
      </c>
      <c r="M12" s="81" t="s">
        <v>77</v>
      </c>
      <c r="N12" s="81" t="s">
        <v>48</v>
      </c>
      <c r="O12" s="82" t="s">
        <v>77</v>
      </c>
      <c r="P12" s="82" t="s">
        <v>77</v>
      </c>
      <c r="Q12" s="82"/>
      <c r="R12" s="85"/>
      <c r="S12" s="85"/>
    </row>
    <row r="13" spans="1:19" s="3" customFormat="1" x14ac:dyDescent="0.25">
      <c r="A13" s="85" t="s">
        <v>312</v>
      </c>
      <c r="B13" s="85"/>
      <c r="C13" s="83">
        <v>322000</v>
      </c>
      <c r="D13" s="83">
        <v>195000</v>
      </c>
      <c r="E13" s="84">
        <v>200158.8</v>
      </c>
      <c r="F13" s="86">
        <v>44362</v>
      </c>
      <c r="G13" s="82" t="s">
        <v>12</v>
      </c>
      <c r="H13" s="84">
        <v>300000</v>
      </c>
      <c r="I13" s="84">
        <v>300000</v>
      </c>
      <c r="J13" s="84">
        <f>H13-I13</f>
        <v>0</v>
      </c>
      <c r="K13" s="87" t="s">
        <v>300</v>
      </c>
      <c r="L13" s="82" t="s">
        <v>13</v>
      </c>
      <c r="M13" s="81"/>
      <c r="N13" s="81"/>
      <c r="O13" s="82"/>
      <c r="P13" s="82"/>
      <c r="Q13" s="82"/>
      <c r="R13" s="85"/>
      <c r="S13" s="85"/>
    </row>
    <row r="14" spans="1:19" s="3" customFormat="1" x14ac:dyDescent="0.25">
      <c r="A14" s="85" t="s">
        <v>313</v>
      </c>
      <c r="B14" s="85"/>
      <c r="C14" s="83">
        <v>363000</v>
      </c>
      <c r="D14" s="83">
        <v>363000</v>
      </c>
      <c r="E14" s="84">
        <v>380862</v>
      </c>
      <c r="F14" s="86">
        <v>44727</v>
      </c>
      <c r="G14" s="82" t="s">
        <v>12</v>
      </c>
      <c r="H14" s="84">
        <v>343000</v>
      </c>
      <c r="I14" s="84">
        <v>343000</v>
      </c>
      <c r="J14" s="84">
        <f t="shared" ref="J14:J15" si="1">H14-I14</f>
        <v>0</v>
      </c>
      <c r="K14" s="87" t="s">
        <v>300</v>
      </c>
      <c r="L14" s="82" t="s">
        <v>13</v>
      </c>
      <c r="M14" s="81"/>
      <c r="N14" s="81"/>
      <c r="O14" s="82"/>
      <c r="P14" s="82"/>
      <c r="Q14" s="82"/>
      <c r="R14" s="85"/>
      <c r="S14" s="85"/>
    </row>
    <row r="15" spans="1:19" s="3" customFormat="1" x14ac:dyDescent="0.25">
      <c r="A15" s="85"/>
      <c r="B15" s="85"/>
      <c r="C15" s="83">
        <v>0</v>
      </c>
      <c r="D15" s="83">
        <v>0</v>
      </c>
      <c r="E15" s="84">
        <v>0</v>
      </c>
      <c r="F15" s="86"/>
      <c r="G15" s="82"/>
      <c r="H15" s="84">
        <v>0</v>
      </c>
      <c r="I15" s="84">
        <v>0</v>
      </c>
      <c r="J15" s="84">
        <f t="shared" si="1"/>
        <v>0</v>
      </c>
      <c r="K15" s="87"/>
      <c r="L15" s="82"/>
      <c r="M15" s="81"/>
      <c r="N15" s="81"/>
      <c r="O15" s="82"/>
      <c r="P15" s="82"/>
      <c r="Q15" s="82"/>
      <c r="R15" s="85"/>
      <c r="S15" s="85"/>
    </row>
    <row r="16" spans="1:19" s="3" customFormat="1" x14ac:dyDescent="0.25">
      <c r="A16" s="85"/>
      <c r="B16" s="85"/>
      <c r="C16" s="83">
        <v>0</v>
      </c>
      <c r="D16" s="83">
        <v>0</v>
      </c>
      <c r="E16" s="84">
        <v>0</v>
      </c>
      <c r="F16" s="86"/>
      <c r="G16" s="82"/>
      <c r="H16" s="84">
        <v>0</v>
      </c>
      <c r="I16" s="84">
        <v>0</v>
      </c>
      <c r="J16" s="84">
        <f t="shared" ref="J16:J61" si="2">H16-I16</f>
        <v>0</v>
      </c>
      <c r="K16" s="87"/>
      <c r="L16" s="82"/>
      <c r="M16" s="81"/>
      <c r="N16" s="81"/>
      <c r="O16" s="82"/>
      <c r="P16" s="82"/>
      <c r="Q16" s="82"/>
      <c r="R16" s="85"/>
      <c r="S16" s="85"/>
    </row>
    <row r="17" spans="1:19" s="3" customFormat="1" x14ac:dyDescent="0.25">
      <c r="A17" s="85"/>
      <c r="B17" s="85"/>
      <c r="C17" s="83">
        <v>0</v>
      </c>
      <c r="D17" s="83">
        <v>0</v>
      </c>
      <c r="E17" s="84">
        <v>0</v>
      </c>
      <c r="F17" s="86"/>
      <c r="G17" s="82"/>
      <c r="H17" s="84">
        <v>0</v>
      </c>
      <c r="I17" s="84">
        <v>0</v>
      </c>
      <c r="J17" s="84">
        <f t="shared" si="2"/>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2"/>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2"/>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2"/>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2"/>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2"/>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2"/>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2"/>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2"/>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2"/>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2"/>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2"/>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2"/>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2"/>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2"/>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2"/>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2"/>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2"/>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2"/>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2"/>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2"/>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2"/>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2"/>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2"/>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2"/>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2"/>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2"/>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2"/>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2"/>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2"/>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2"/>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2"/>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2"/>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2"/>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2"/>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2"/>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2"/>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2"/>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2"/>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2"/>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2"/>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2"/>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2"/>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2"/>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2"/>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3">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3"/>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3"/>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3"/>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3"/>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3"/>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3"/>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3"/>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3"/>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3"/>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3"/>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3"/>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3"/>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3"/>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3"/>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3"/>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3"/>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3"/>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3"/>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3"/>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3"/>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3"/>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3"/>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3"/>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3"/>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3"/>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3"/>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3"/>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3"/>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3"/>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3"/>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3"/>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3"/>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3"/>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3"/>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3"/>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3"/>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3"/>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3"/>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3"/>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3"/>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3"/>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3"/>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3"/>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3"/>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3"/>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3"/>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3"/>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3"/>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zoomScalePageLayoutView="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Stockdale ISD</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8">
        <f>SUM('2 - Individual Debt Obligations'!C10:C14)</f>
        <v>9140000</v>
      </c>
    </row>
    <row r="11" spans="1:11" x14ac:dyDescent="0.25">
      <c r="A11" s="58" t="s">
        <v>81</v>
      </c>
      <c r="B11" s="89">
        <f>SUM('2 - Individual Debt Obligations'!D10:D14)</f>
        <v>7518000</v>
      </c>
    </row>
    <row r="12" spans="1:11" ht="31.5" x14ac:dyDescent="0.25">
      <c r="A12" s="58" t="s">
        <v>82</v>
      </c>
      <c r="B12" s="89">
        <f>SUM('2 - Individual Debt Obligations'!E10:E14)</f>
        <v>9057192.0500000007</v>
      </c>
    </row>
    <row r="13" spans="1:11" x14ac:dyDescent="0.25">
      <c r="A13" s="21"/>
      <c r="B13" s="21"/>
    </row>
    <row r="14" spans="1:11" ht="31.5" x14ac:dyDescent="0.25">
      <c r="A14" s="28" t="s">
        <v>224</v>
      </c>
      <c r="B14" s="29"/>
    </row>
    <row r="15" spans="1:11" x14ac:dyDescent="0.25">
      <c r="A15" s="57" t="s">
        <v>83</v>
      </c>
      <c r="B15" s="88">
        <f>B10</f>
        <v>9140000</v>
      </c>
    </row>
    <row r="16" spans="1:11" ht="31.5" x14ac:dyDescent="0.25">
      <c r="A16" s="58" t="s">
        <v>84</v>
      </c>
      <c r="B16" s="89">
        <f>B11</f>
        <v>7518000</v>
      </c>
    </row>
    <row r="17" spans="1:2" ht="31.5" x14ac:dyDescent="0.25">
      <c r="A17" s="58" t="s">
        <v>85</v>
      </c>
      <c r="B17" s="89">
        <f>B12</f>
        <v>9057192.0500000007</v>
      </c>
    </row>
    <row r="18" spans="1:2" x14ac:dyDescent="0.25">
      <c r="A18" s="21"/>
      <c r="B18" s="21"/>
    </row>
    <row r="19" spans="1:2" ht="31.5" x14ac:dyDescent="0.25">
      <c r="A19" s="28" t="s">
        <v>223</v>
      </c>
      <c r="B19" s="31"/>
    </row>
    <row r="20" spans="1:2" x14ac:dyDescent="0.25">
      <c r="A20" s="57" t="s">
        <v>291</v>
      </c>
      <c r="B20" s="90">
        <v>4667</v>
      </c>
    </row>
    <row r="21" spans="1:2" x14ac:dyDescent="0.25">
      <c r="A21" s="57" t="s">
        <v>292</v>
      </c>
      <c r="B21" s="91" t="s">
        <v>315</v>
      </c>
    </row>
    <row r="22" spans="1:2" ht="31.5" customHeight="1" x14ac:dyDescent="0.25">
      <c r="A22" s="57" t="s">
        <v>86</v>
      </c>
      <c r="B22" s="89">
        <f>B15/B20</f>
        <v>1958.4315406042426</v>
      </c>
    </row>
    <row r="23" spans="1:2" ht="31.5" x14ac:dyDescent="0.25">
      <c r="A23" s="58" t="s">
        <v>87</v>
      </c>
      <c r="B23" s="89">
        <f>B16/B20</f>
        <v>1610.8849367902292</v>
      </c>
    </row>
    <row r="24" spans="1:2" ht="47.25" customHeight="1" x14ac:dyDescent="0.25">
      <c r="A24" s="58" t="s">
        <v>88</v>
      </c>
      <c r="B24" s="89">
        <f>B17/B20</f>
        <v>1940.6882472680525</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Billy Polasek</cp:lastModifiedBy>
  <dcterms:created xsi:type="dcterms:W3CDTF">2017-01-13T17:49:37Z</dcterms:created>
  <dcterms:modified xsi:type="dcterms:W3CDTF">2018-12-17T15:59:22Z</dcterms:modified>
</cp:coreProperties>
</file>